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ica Kožul\Desktop\Desno računalo\Documents\"/>
    </mc:Choice>
  </mc:AlternateContent>
  <bookViews>
    <workbookView xWindow="0" yWindow="0" windowWidth="28800" windowHeight="13725"/>
  </bookViews>
  <sheets>
    <sheet name="plan 2023.g." sheetId="8" r:id="rId1"/>
  </sheets>
  <externalReferences>
    <externalReference r:id="rId2"/>
  </externalReferences>
  <definedNames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D93" i="8" l="1"/>
  <c r="D92" i="8" s="1"/>
  <c r="D85" i="8"/>
  <c r="D84" i="8" s="1"/>
  <c r="D10" i="8"/>
  <c r="D75" i="8" l="1"/>
</calcChain>
</file>

<file path=xl/sharedStrings.xml><?xml version="1.0" encoding="utf-8"?>
<sst xmlns="http://schemas.openxmlformats.org/spreadsheetml/2006/main" count="342" uniqueCount="231">
  <si>
    <t>Pozicija financijskog plana</t>
  </si>
  <si>
    <t>Brojčana oznaka predmeta nabave iz Jedinstvenog rječnika javne nabave (CPV)</t>
  </si>
  <si>
    <t xml:space="preserve">Predmet nabave </t>
  </si>
  <si>
    <t>321</t>
  </si>
  <si>
    <t>NAKNADE TROŠKOVA ZAPOSLENICIMA</t>
  </si>
  <si>
    <t>3213</t>
  </si>
  <si>
    <t>Stručno usavršavanje zaposlenika</t>
  </si>
  <si>
    <t>32131</t>
  </si>
  <si>
    <t>55100000-1</t>
  </si>
  <si>
    <t>32132</t>
  </si>
  <si>
    <t>Tečajevi i stručni ispiti</t>
  </si>
  <si>
    <t>80000000-4</t>
  </si>
  <si>
    <t>322</t>
  </si>
  <si>
    <t>RASHODI ZA MATERIJAL I ENERGIJU</t>
  </si>
  <si>
    <t>3221</t>
  </si>
  <si>
    <t>Uredski materijal i ostali materijalni rashodi</t>
  </si>
  <si>
    <t>32211</t>
  </si>
  <si>
    <t xml:space="preserve">Uredski materijal  </t>
  </si>
  <si>
    <t>30190000-7</t>
  </si>
  <si>
    <t>Fotokopirni papir</t>
  </si>
  <si>
    <t>30197643-5</t>
  </si>
  <si>
    <t>32212</t>
  </si>
  <si>
    <t>Literatura</t>
  </si>
  <si>
    <t>22000000-0</t>
  </si>
  <si>
    <t>32214</t>
  </si>
  <si>
    <t>Materijal i sredstva za čišćenje i održavanje</t>
  </si>
  <si>
    <t>39830000-9</t>
  </si>
  <si>
    <t>32219</t>
  </si>
  <si>
    <t>Ostali materijal za potrebe redovitog poslovanja</t>
  </si>
  <si>
    <t>22400000-4</t>
  </si>
  <si>
    <t>3222</t>
  </si>
  <si>
    <t>32224</t>
  </si>
  <si>
    <t>Mlijeko i mliječni proizvodi</t>
  </si>
  <si>
    <t>Kruh, krušni proizvodi, svježa peciva i kolači</t>
  </si>
  <si>
    <t>Voće, povrće i srodni proizvodi</t>
  </si>
  <si>
    <t xml:space="preserve">15300000-1 </t>
  </si>
  <si>
    <t>Proizvodi životinjskog podrijetla, meso i mesni proizvodi</t>
  </si>
  <si>
    <t xml:space="preserve">15100000-9 </t>
  </si>
  <si>
    <t>Ostali prehrambeni proizvodi</t>
  </si>
  <si>
    <t xml:space="preserve">15800000-6 </t>
  </si>
  <si>
    <t>3223</t>
  </si>
  <si>
    <t>Energija</t>
  </si>
  <si>
    <t>32231</t>
  </si>
  <si>
    <t>Električna energija</t>
  </si>
  <si>
    <t>3224</t>
  </si>
  <si>
    <t>Materijal i dijelovi za 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</si>
  <si>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</si>
  <si>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</si>
  <si>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</si>
  <si>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</si>
  <si>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45259000-7</t>
  </si>
  <si>
    <t>3225</t>
  </si>
  <si>
    <t>Sitni inventar i autogume</t>
  </si>
  <si>
    <t>32251</t>
  </si>
  <si>
    <t xml:space="preserve">Sitni inventar </t>
  </si>
  <si>
    <t>323</t>
  </si>
  <si>
    <t>RASHODI ZA USLUGE</t>
  </si>
  <si>
    <t>3231</t>
  </si>
  <si>
    <t>Usluge telefona, pošte i prijevoza</t>
  </si>
  <si>
    <t>32311</t>
  </si>
  <si>
    <t>Usluge telefona</t>
  </si>
  <si>
    <t>64210000-1</t>
  </si>
  <si>
    <t>Poštarina</t>
  </si>
  <si>
    <t>64110000-0</t>
  </si>
  <si>
    <t>3232</t>
  </si>
  <si>
    <t>Usluge tekućeg i investicijskog održavanja</t>
  </si>
  <si>
    <t>32321</t>
  </si>
  <si>
    <t>Usluge tekućeg i investicijskog održavanja građevinskih objekata</t>
  </si>
  <si>
    <t>45262600-7</t>
  </si>
  <si>
    <t>32322</t>
  </si>
  <si>
    <t>Usluge tekućeg i investicijskog održavanja postrojenja i opreme</t>
  </si>
  <si>
    <t>50530000-9</t>
  </si>
  <si>
    <t>3233</t>
  </si>
  <si>
    <t>Usluge promidžbe i informiranja</t>
  </si>
  <si>
    <t>32331</t>
  </si>
  <si>
    <t>Elektronski mediji</t>
  </si>
  <si>
    <t>64228000-0</t>
  </si>
  <si>
    <t>32332</t>
  </si>
  <si>
    <t>Tisak</t>
  </si>
  <si>
    <t>22458000-5</t>
  </si>
  <si>
    <t>3234</t>
  </si>
  <si>
    <t>Komunalne usluge</t>
  </si>
  <si>
    <t>32341</t>
  </si>
  <si>
    <t>Opskrba pitkom vodom</t>
  </si>
  <si>
    <t>65100000-4</t>
  </si>
  <si>
    <t>32342</t>
  </si>
  <si>
    <t>Iznošenje i odvoz smeća</t>
  </si>
  <si>
    <t>90511300-5</t>
  </si>
  <si>
    <t>32343</t>
  </si>
  <si>
    <t>Deratizacija i dezinsekcija</t>
  </si>
  <si>
    <t>90923000-3</t>
  </si>
  <si>
    <t>32344</t>
  </si>
  <si>
    <t>Dimnjačarske i ekološke usluge</t>
  </si>
  <si>
    <t>90915000-4</t>
  </si>
  <si>
    <t>32349</t>
  </si>
  <si>
    <t>Ostale komunalne usluge</t>
  </si>
  <si>
    <t>65000000-3</t>
  </si>
  <si>
    <t>3236</t>
  </si>
  <si>
    <t>Zdravstvene i veterinarske usluge</t>
  </si>
  <si>
    <t>32361</t>
  </si>
  <si>
    <t>Obvezni i preventivni zdravstveni pregledi</t>
  </si>
  <si>
    <t>85100000-0</t>
  </si>
  <si>
    <t>32363</t>
  </si>
  <si>
    <t>Labaratorijske usluge</t>
  </si>
  <si>
    <t>85148000-8</t>
  </si>
  <si>
    <t>3238</t>
  </si>
  <si>
    <t>Računalne usluge</t>
  </si>
  <si>
    <t>3239</t>
  </si>
  <si>
    <t>Ostale usluge</t>
  </si>
  <si>
    <t>32399</t>
  </si>
  <si>
    <t>Ostale nespomenute usluge</t>
  </si>
  <si>
    <t>329</t>
  </si>
  <si>
    <t>3292</t>
  </si>
  <si>
    <t>Premije osiguranja</t>
  </si>
  <si>
    <t>32922</t>
  </si>
  <si>
    <t>Premije osiguranja imovine</t>
  </si>
  <si>
    <t>66515200-5</t>
  </si>
  <si>
    <t>3294</t>
  </si>
  <si>
    <t>Članarine</t>
  </si>
  <si>
    <t>32941</t>
  </si>
  <si>
    <t>Tuzemne članarine</t>
  </si>
  <si>
    <t>8052000-5</t>
  </si>
  <si>
    <t>3299</t>
  </si>
  <si>
    <t>Ostali nespomenuti rashodi poslovanja</t>
  </si>
  <si>
    <t>32999</t>
  </si>
  <si>
    <t>92312100-2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</si>
  <si>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</si>
  <si>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</si>
  <si>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</si>
  <si>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</si>
  <si>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</si>
  <si>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</si>
  <si>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66110000-4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</si>
  <si>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</si>
  <si>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</si>
  <si>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</si>
  <si>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</si>
  <si>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</si>
  <si>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</si>
  <si>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 xml:space="preserve">39150000-8 </t>
  </si>
  <si>
    <t>4241</t>
  </si>
  <si>
    <t>Knjige</t>
  </si>
  <si>
    <t xml:space="preserve">22113000-5 </t>
  </si>
  <si>
    <t>424</t>
  </si>
  <si>
    <t>Postupak jednostavne nabave</t>
  </si>
  <si>
    <t>Otvoreni postupak</t>
  </si>
  <si>
    <t>Narudžbenica</t>
  </si>
  <si>
    <t>Ugovor</t>
  </si>
  <si>
    <t>Okvirni sporazum</t>
  </si>
  <si>
    <t>15511000-3     15500000-3</t>
  </si>
  <si>
    <t xml:space="preserve">15811100-7     15811000-6 </t>
  </si>
  <si>
    <t>Toner</t>
  </si>
  <si>
    <t>32216</t>
  </si>
  <si>
    <t>Materijal za higijenske potrebe i njegu</t>
  </si>
  <si>
    <t>30125110-5</t>
  </si>
  <si>
    <t>33760000-5</t>
  </si>
  <si>
    <t>32234</t>
  </si>
  <si>
    <t>Motorni benzin i dizel gorivo</t>
  </si>
  <si>
    <t>09132000-3</t>
  </si>
  <si>
    <t>32244</t>
  </si>
  <si>
    <t>Ostali materijal i dijelovi za tekuće i investicijsko održavanje</t>
  </si>
  <si>
    <t>3235</t>
  </si>
  <si>
    <t>Zakupnine i najamnine</t>
  </si>
  <si>
    <t>32353</t>
  </si>
  <si>
    <t>Zakupnine i najamnine za opremu</t>
  </si>
  <si>
    <t>32389</t>
  </si>
  <si>
    <t>Ostale računalne usluge</t>
  </si>
  <si>
    <t>3293</t>
  </si>
  <si>
    <t>Reprezentacija</t>
  </si>
  <si>
    <t>Službena putovanja</t>
  </si>
  <si>
    <t>3433</t>
  </si>
  <si>
    <t>Zatezne kamate</t>
  </si>
  <si>
    <t>98390000-3</t>
  </si>
  <si>
    <t>39162100-6</t>
  </si>
  <si>
    <t>50312000-5</t>
  </si>
  <si>
    <t>60000000-8</t>
  </si>
  <si>
    <t>Naknade građanima i kućanstvima iz proračuna</t>
  </si>
  <si>
    <t>Ostale naknade građanima i kućanstvima iz proračuna</t>
  </si>
  <si>
    <t>Naknade građanima i kućanstvima u naravi</t>
  </si>
  <si>
    <t>09310000-5</t>
  </si>
  <si>
    <t>Procijenjena vrijednost nabave</t>
  </si>
  <si>
    <t>Vrsta postupka nabave (uključujući i jednostavnu nabavu)</t>
  </si>
  <si>
    <t>Materijal i sirovine namirnice</t>
  </si>
  <si>
    <t>Smrznuti prehrambeni proizvodi</t>
  </si>
  <si>
    <t xml:space="preserve">15331170-9 </t>
  </si>
  <si>
    <t>Konzervirane i ostale namirnice</t>
  </si>
  <si>
    <t>15331400- 1</t>
  </si>
  <si>
    <t>32232</t>
  </si>
  <si>
    <t>Plin</t>
  </si>
  <si>
    <t>09123000-7</t>
  </si>
  <si>
    <t>3214</t>
  </si>
  <si>
    <t>Ostale naknade troškova zaposlenima</t>
  </si>
  <si>
    <t>Seminari, savjetovanja…</t>
  </si>
  <si>
    <t>80522000-9</t>
  </si>
  <si>
    <t>3227</t>
  </si>
  <si>
    <t>32271</t>
  </si>
  <si>
    <t>Službena, radna i zaštitna odjeća i obuća</t>
  </si>
  <si>
    <t>18110000-3</t>
  </si>
  <si>
    <t>Usluge prijevoza ostalo</t>
  </si>
  <si>
    <t>Prijevoz učenika-zet godišnje karte učenika</t>
  </si>
  <si>
    <t>Ugovor-narudžb.</t>
  </si>
  <si>
    <t>Prijevoz učenika na terensku nastavu i sl.</t>
  </si>
  <si>
    <t>Ostali nespomenuti rashodi poslovanja-terenska nastava,škola u prirodi i sl.</t>
  </si>
  <si>
    <t>Narudžbenica-ugovor</t>
  </si>
  <si>
    <t>Postupak provodi Gradski ured za javnu nabavu</t>
  </si>
  <si>
    <t>Postupak jednostavne nabave za veći dio postupak provodi MZO</t>
  </si>
  <si>
    <t>4223</t>
  </si>
  <si>
    <t>Oprema za održavanje i zaštitu</t>
  </si>
  <si>
    <t>Osnovna škola Bana Josipa Jelačića</t>
  </si>
  <si>
    <t>Podgradski odvojak 1 , Zagreb</t>
  </si>
  <si>
    <t>Sklapa se Ugovor/okvirni sporazum/      narudžbenica?</t>
  </si>
  <si>
    <t>Postupak jednostavne nabave, (za veći dio postupak provodi Gradski ured za javnu nabavu Grada Zagreba)</t>
  </si>
  <si>
    <t>Predsjednik Školskog odbora:</t>
  </si>
  <si>
    <t>Odgovorna osoba - Ravnateljica:</t>
  </si>
  <si>
    <t>Jelena Ivaci , prof.</t>
  </si>
  <si>
    <t>Okvirni sporazum/Ugovor</t>
  </si>
  <si>
    <t>Narudžbenica/ Ugovor</t>
  </si>
  <si>
    <t>Jasna Rendulić , prof.</t>
  </si>
  <si>
    <t xml:space="preserve">              PLAN NABAVE ZA 2024. GODINU </t>
  </si>
  <si>
    <t>Naknade građanima i kućanstvima u novcu</t>
  </si>
  <si>
    <t>OSTALI NESPOMENUTI RASHODI POSLOVANJA</t>
  </si>
  <si>
    <t>22112000-8</t>
  </si>
  <si>
    <t>3237</t>
  </si>
  <si>
    <t>Intelektualne i osobne usluge</t>
  </si>
  <si>
    <t>80521000-2</t>
  </si>
  <si>
    <t>Zagreb , 28.12.2023.</t>
  </si>
  <si>
    <t xml:space="preserve">Na temelju članka 28.Zakona o javnoj nabavi (N.N. br. 120/16, 114/22), čl.3. Pravilnika o planu nabave, registru ugovora, prethodnom savjetovanju i analizi </t>
  </si>
  <si>
    <t>tržišta u javnoj nabavi (N.N. br.101/17 , 30/23) i čl. 29 Statuta snovne škole Bana Josipa Jelačića Školski odbor je na sjednici održanoj 28.12.2023. donio</t>
  </si>
  <si>
    <t>32235</t>
  </si>
  <si>
    <t>Lož ulje</t>
  </si>
  <si>
    <t>Grad Zagreb javna nabava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</si>
</sst>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49" fontId="3" fillId="0" borderId="1" xfId="1" applyNumberForma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2" fillId="0" borderId="1" xfId="1" applyFont="1" applyBorder="1" applyAlignment="1">
      <alignment horizontal="left" vertical="center" wrapText="1"/>
    </xf>
    <xf numFmtId="0" fontId="2" fillId="0" borderId="0" xfId="0" applyFont="1"/>
    <xf numFmtId="0" fontId="2" fillId="0" borderId="2" xfId="0" applyFont="1" applyBorder="1"/>
    <xf numFmtId="49" fontId="0" fillId="0" borderId="1" xfId="0" applyNumberForma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0" fillId="0" borderId="3" xfId="0" applyBorder="1"/>
    <xf numFmtId="0" fontId="6" fillId="0" borderId="3" xfId="0" applyFont="1" applyBorder="1"/>
    <xf numFmtId="0" fontId="0" fillId="0" borderId="0" xfId="0" applyAlignment="1">
      <alignment horizontal="center"/>
    </xf>
    <xf numFmtId="49" fontId="1" fillId="0" borderId="0" xfId="1" applyNumberFormat="1" applyFont="1" applyFill="1" applyBorder="1" applyAlignment="1">
      <alignment horizontal="center" vertical="center" wrapText="1"/>
    </xf>
    <xf numFmtId="49" fontId="7" fillId="0" borderId="1" xfId="1" quotePrefix="1" applyNumberFormat="1" applyFont="1" applyBorder="1" applyAlignment="1">
      <alignment horizontal="left" vertical="center" wrapText="1"/>
    </xf>
    <xf numFmtId="49" fontId="0" fillId="0" borderId="1" xfId="1" applyNumberFormat="1" applyFont="1" applyBorder="1" applyAlignment="1">
      <alignment horizontal="left" vertical="center" wrapText="1"/>
    </xf>
    <xf numFmtId="49" fontId="3" fillId="2" borderId="1" xfId="1" applyNumberFormat="1" applyFill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4" fontId="9" fillId="2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NabaveO&#3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04"/>
  <sheetViews>
    <sheetView tabSelected="1" workbookViewId="0">
      <selection activeCell="F2" sqref="F2"/>
    </sheetView>
  </sheetViews>
  <sheetFormatPr defaultColWidth="15.7109375" defaultRowHeight="15" x14ac:dyDescent="0.25"/>
  <cols>
    <col min="1" max="1" width="11.28515625" customWidth="1"/>
    <col min="2" max="2" width="39.7109375" customWidth="1"/>
    <col min="3" max="3" width="17.5703125" customWidth="1"/>
    <col min="4" max="4" width="14.7109375" customWidth="1"/>
    <col min="5" max="5" width="38.140625" customWidth="1"/>
    <col min="6" max="6" width="18.140625" customWidth="1"/>
  </cols>
  <sheetData>
    <row r="1" spans="1:246" x14ac:dyDescent="0.25">
      <c r="A1" t="s">
        <v>208</v>
      </c>
    </row>
    <row r="2" spans="1:246" x14ac:dyDescent="0.25">
      <c r="A2" t="s">
        <v>209</v>
      </c>
    </row>
    <row r="3" spans="1:246" x14ac:dyDescent="0.25">
      <c r="A3" t="s">
        <v>225</v>
      </c>
    </row>
    <row r="4" spans="1:246" ht="21" customHeight="1" x14ac:dyDescent="0.25"/>
    <row r="5" spans="1:246" x14ac:dyDescent="0.25">
      <c r="A5" t="s">
        <v>226</v>
      </c>
    </row>
    <row r="6" spans="1:246" x14ac:dyDescent="0.25">
      <c r="A6" t="s">
        <v>227</v>
      </c>
    </row>
    <row r="8" spans="1:246" ht="21" x14ac:dyDescent="0.35">
      <c r="A8" s="33" t="s">
        <v>218</v>
      </c>
      <c r="B8" s="33"/>
      <c r="C8" s="33"/>
      <c r="D8" s="33"/>
      <c r="E8" s="33"/>
      <c r="F8" s="33"/>
    </row>
    <row r="9" spans="1:246" s="5" customFormat="1" ht="75" x14ac:dyDescent="0.25">
      <c r="A9" s="10" t="s">
        <v>0</v>
      </c>
      <c r="B9" s="10" t="s">
        <v>2</v>
      </c>
      <c r="C9" s="10" t="s">
        <v>1</v>
      </c>
      <c r="D9" s="10" t="s">
        <v>180</v>
      </c>
      <c r="E9" s="10" t="s">
        <v>181</v>
      </c>
      <c r="F9" s="10" t="s">
        <v>210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7"/>
    </row>
    <row r="10" spans="1:246" s="11" customFormat="1" x14ac:dyDescent="0.25">
      <c r="A10" s="3" t="s">
        <v>3</v>
      </c>
      <c r="B10" s="3" t="s">
        <v>4</v>
      </c>
      <c r="C10" s="3"/>
      <c r="D10" s="27">
        <f>(D11+D12+D15)</f>
        <v>8970</v>
      </c>
      <c r="E10" s="2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4"/>
    </row>
    <row r="11" spans="1:246" s="11" customFormat="1" x14ac:dyDescent="0.25">
      <c r="A11" s="12">
        <v>3211</v>
      </c>
      <c r="B11" s="3" t="s">
        <v>169</v>
      </c>
      <c r="C11" s="18" t="s">
        <v>193</v>
      </c>
      <c r="D11" s="27">
        <v>6540</v>
      </c>
      <c r="E11" s="2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4"/>
    </row>
    <row r="12" spans="1:246" s="11" customFormat="1" x14ac:dyDescent="0.25">
      <c r="A12" s="3" t="s">
        <v>5</v>
      </c>
      <c r="B12" s="3" t="s">
        <v>6</v>
      </c>
      <c r="C12" s="3"/>
      <c r="D12" s="27">
        <v>2030</v>
      </c>
      <c r="E12" s="2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4"/>
    </row>
    <row r="13" spans="1:246" s="1" customFormat="1" x14ac:dyDescent="0.25">
      <c r="A13" s="2" t="s">
        <v>7</v>
      </c>
      <c r="B13" s="2" t="s">
        <v>192</v>
      </c>
      <c r="C13" s="2" t="s">
        <v>8</v>
      </c>
      <c r="D13" s="28">
        <v>1600</v>
      </c>
      <c r="E13" s="2" t="s">
        <v>144</v>
      </c>
      <c r="F13" s="15" t="s">
        <v>146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 s="8"/>
    </row>
    <row r="14" spans="1:246" s="1" customFormat="1" x14ac:dyDescent="0.25">
      <c r="A14" s="2" t="s">
        <v>9</v>
      </c>
      <c r="B14" s="2" t="s">
        <v>10</v>
      </c>
      <c r="C14" s="2" t="s">
        <v>11</v>
      </c>
      <c r="D14" s="28">
        <v>430</v>
      </c>
      <c r="E14" s="2" t="s">
        <v>144</v>
      </c>
      <c r="F14" s="15" t="s">
        <v>146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 s="8"/>
    </row>
    <row r="15" spans="1:246" s="11" customFormat="1" x14ac:dyDescent="0.25">
      <c r="A15" s="3" t="s">
        <v>190</v>
      </c>
      <c r="B15" s="3" t="s">
        <v>191</v>
      </c>
      <c r="C15" s="18" t="s">
        <v>193</v>
      </c>
      <c r="D15" s="27">
        <v>400</v>
      </c>
      <c r="E15" s="2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4"/>
    </row>
    <row r="16" spans="1:246" s="11" customFormat="1" x14ac:dyDescent="0.25">
      <c r="A16" s="3" t="s">
        <v>12</v>
      </c>
      <c r="B16" s="3" t="s">
        <v>13</v>
      </c>
      <c r="C16" s="3"/>
      <c r="D16" s="29">
        <v>265060</v>
      </c>
      <c r="E16" s="2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4"/>
    </row>
    <row r="17" spans="1:246" s="11" customFormat="1" ht="30" x14ac:dyDescent="0.25">
      <c r="A17" s="3" t="s">
        <v>14</v>
      </c>
      <c r="B17" s="3" t="s">
        <v>15</v>
      </c>
      <c r="C17" s="3"/>
      <c r="D17" s="27">
        <v>14760</v>
      </c>
      <c r="E17" s="2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4"/>
    </row>
    <row r="18" spans="1:246" s="1" customFormat="1" x14ac:dyDescent="0.25">
      <c r="A18" s="2" t="s">
        <v>16</v>
      </c>
      <c r="B18" s="2" t="s">
        <v>17</v>
      </c>
      <c r="C18" s="2" t="s">
        <v>18</v>
      </c>
      <c r="D18" s="28">
        <v>3000</v>
      </c>
      <c r="E18" s="2" t="s">
        <v>144</v>
      </c>
      <c r="F18" s="15" t="s">
        <v>146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 s="8"/>
    </row>
    <row r="19" spans="1:246" s="1" customFormat="1" x14ac:dyDescent="0.25">
      <c r="A19" s="2">
        <v>32211</v>
      </c>
      <c r="B19" s="2" t="s">
        <v>19</v>
      </c>
      <c r="C19" s="2" t="s">
        <v>20</v>
      </c>
      <c r="D19" s="28">
        <v>2280</v>
      </c>
      <c r="E19" s="2" t="s">
        <v>144</v>
      </c>
      <c r="F19" s="15" t="s">
        <v>146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 s="8"/>
    </row>
    <row r="20" spans="1:246" s="1" customFormat="1" ht="30" customHeight="1" x14ac:dyDescent="0.25">
      <c r="A20" s="2">
        <v>32211</v>
      </c>
      <c r="B20" s="2" t="s">
        <v>151</v>
      </c>
      <c r="C20" s="2" t="s">
        <v>154</v>
      </c>
      <c r="D20" s="28">
        <v>1500</v>
      </c>
      <c r="E20" s="2" t="s">
        <v>144</v>
      </c>
      <c r="F20" s="15" t="s">
        <v>146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 s="8"/>
    </row>
    <row r="21" spans="1:246" s="1" customFormat="1" x14ac:dyDescent="0.25">
      <c r="A21" s="2" t="s">
        <v>21</v>
      </c>
      <c r="B21" s="2" t="s">
        <v>22</v>
      </c>
      <c r="C21" s="2" t="s">
        <v>23</v>
      </c>
      <c r="D21" s="28">
        <v>700</v>
      </c>
      <c r="E21" s="2" t="s">
        <v>144</v>
      </c>
      <c r="F21" s="15" t="s">
        <v>146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 s="8"/>
    </row>
    <row r="22" spans="1:246" s="1" customFormat="1" ht="30" x14ac:dyDescent="0.25">
      <c r="A22" s="2" t="s">
        <v>24</v>
      </c>
      <c r="B22" s="2" t="s">
        <v>25</v>
      </c>
      <c r="C22" s="2" t="s">
        <v>26</v>
      </c>
      <c r="D22" s="28">
        <v>3200</v>
      </c>
      <c r="E22" s="2" t="s">
        <v>144</v>
      </c>
      <c r="F22" s="15" t="s">
        <v>147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 s="8"/>
    </row>
    <row r="23" spans="1:246" s="1" customFormat="1" ht="28.5" customHeight="1" x14ac:dyDescent="0.25">
      <c r="A23" s="2" t="s">
        <v>152</v>
      </c>
      <c r="B23" s="2" t="s">
        <v>153</v>
      </c>
      <c r="C23" s="2" t="s">
        <v>155</v>
      </c>
      <c r="D23" s="28">
        <v>3600</v>
      </c>
      <c r="E23" s="2" t="s">
        <v>144</v>
      </c>
      <c r="F23" s="15" t="s">
        <v>147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 s="8"/>
    </row>
    <row r="24" spans="1:246" s="1" customFormat="1" ht="30" x14ac:dyDescent="0.25">
      <c r="A24" s="2" t="s">
        <v>27</v>
      </c>
      <c r="B24" s="2" t="s">
        <v>28</v>
      </c>
      <c r="C24" s="2" t="s">
        <v>29</v>
      </c>
      <c r="D24" s="28">
        <v>480</v>
      </c>
      <c r="E24" s="2" t="s">
        <v>144</v>
      </c>
      <c r="F24" s="15" t="s">
        <v>146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 s="8"/>
    </row>
    <row r="25" spans="1:246" s="11" customFormat="1" x14ac:dyDescent="0.25">
      <c r="A25" s="3" t="s">
        <v>30</v>
      </c>
      <c r="B25" s="3" t="s">
        <v>182</v>
      </c>
      <c r="C25" s="3"/>
      <c r="D25" s="27">
        <v>174200</v>
      </c>
      <c r="E25" s="2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4"/>
    </row>
    <row r="26" spans="1:246" s="1" customFormat="1" ht="30" x14ac:dyDescent="0.25">
      <c r="A26" s="2" t="s">
        <v>31</v>
      </c>
      <c r="B26" s="2" t="s">
        <v>32</v>
      </c>
      <c r="C26" s="2" t="s">
        <v>149</v>
      </c>
      <c r="D26" s="28">
        <v>39200</v>
      </c>
      <c r="E26" s="26" t="s">
        <v>230</v>
      </c>
      <c r="F26" s="15" t="s">
        <v>215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 s="8"/>
    </row>
    <row r="27" spans="1:246" s="1" customFormat="1" ht="30" x14ac:dyDescent="0.25">
      <c r="A27" s="2" t="s">
        <v>31</v>
      </c>
      <c r="B27" s="2" t="s">
        <v>33</v>
      </c>
      <c r="C27" s="2" t="s">
        <v>150</v>
      </c>
      <c r="D27" s="28">
        <v>35000</v>
      </c>
      <c r="E27" s="26" t="s">
        <v>230</v>
      </c>
      <c r="F27" s="15" t="s">
        <v>215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 s="8"/>
    </row>
    <row r="28" spans="1:246" s="1" customFormat="1" x14ac:dyDescent="0.25">
      <c r="A28" s="2" t="s">
        <v>31</v>
      </c>
      <c r="B28" s="2" t="s">
        <v>34</v>
      </c>
      <c r="C28" s="2" t="s">
        <v>35</v>
      </c>
      <c r="D28" s="28">
        <v>20000</v>
      </c>
      <c r="E28" s="2" t="s">
        <v>144</v>
      </c>
      <c r="F28" s="15" t="s">
        <v>147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 s="8"/>
    </row>
    <row r="29" spans="1:246" s="1" customFormat="1" ht="30" x14ac:dyDescent="0.25">
      <c r="A29" s="2" t="s">
        <v>31</v>
      </c>
      <c r="B29" s="2" t="s">
        <v>36</v>
      </c>
      <c r="C29" s="2" t="s">
        <v>37</v>
      </c>
      <c r="D29" s="28">
        <v>35000</v>
      </c>
      <c r="E29" s="26" t="s">
        <v>230</v>
      </c>
      <c r="F29" s="15" t="s">
        <v>215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 s="8"/>
    </row>
    <row r="30" spans="1:246" s="1" customFormat="1" ht="30" x14ac:dyDescent="0.25">
      <c r="A30" s="2" t="s">
        <v>31</v>
      </c>
      <c r="B30" s="2" t="s">
        <v>183</v>
      </c>
      <c r="C30" s="2" t="s">
        <v>184</v>
      </c>
      <c r="D30" s="28">
        <v>15000</v>
      </c>
      <c r="E30" s="2" t="s">
        <v>144</v>
      </c>
      <c r="F30" s="15" t="s">
        <v>215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 s="8"/>
    </row>
    <row r="31" spans="1:246" s="1" customFormat="1" x14ac:dyDescent="0.25">
      <c r="A31" s="2" t="s">
        <v>31</v>
      </c>
      <c r="B31" s="2" t="s">
        <v>185</v>
      </c>
      <c r="C31" s="2" t="s">
        <v>186</v>
      </c>
      <c r="D31" s="28">
        <v>10000</v>
      </c>
      <c r="E31" s="2" t="s">
        <v>144</v>
      </c>
      <c r="F31" s="15" t="s">
        <v>146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 s="8"/>
    </row>
    <row r="32" spans="1:246" s="1" customFormat="1" x14ac:dyDescent="0.25">
      <c r="A32" s="2" t="s">
        <v>31</v>
      </c>
      <c r="B32" s="2" t="s">
        <v>38</v>
      </c>
      <c r="C32" s="2" t="s">
        <v>39</v>
      </c>
      <c r="D32" s="28">
        <v>20000</v>
      </c>
      <c r="E32" s="2" t="s">
        <v>144</v>
      </c>
      <c r="F32" s="15" t="s">
        <v>147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 s="8"/>
    </row>
    <row r="33" spans="1:246" s="11" customFormat="1" x14ac:dyDescent="0.25">
      <c r="A33" s="3" t="s">
        <v>40</v>
      </c>
      <c r="B33" s="3" t="s">
        <v>41</v>
      </c>
      <c r="C33" s="3"/>
      <c r="D33" s="27">
        <v>69100</v>
      </c>
      <c r="E33" s="2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4"/>
    </row>
    <row r="34" spans="1:246" s="1" customFormat="1" x14ac:dyDescent="0.25">
      <c r="A34" s="2" t="s">
        <v>42</v>
      </c>
      <c r="B34" s="2" t="s">
        <v>43</v>
      </c>
      <c r="C34" s="2" t="s">
        <v>179</v>
      </c>
      <c r="D34" s="28">
        <v>20000</v>
      </c>
      <c r="E34" s="2" t="s">
        <v>145</v>
      </c>
      <c r="F34" s="15" t="s">
        <v>148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 s="8"/>
    </row>
    <row r="35" spans="1:246" s="1" customFormat="1" x14ac:dyDescent="0.25">
      <c r="A35" s="2" t="s">
        <v>156</v>
      </c>
      <c r="B35" s="2" t="s">
        <v>157</v>
      </c>
      <c r="C35" s="2" t="s">
        <v>158</v>
      </c>
      <c r="D35" s="28">
        <v>2000</v>
      </c>
      <c r="E35" s="2" t="s">
        <v>144</v>
      </c>
      <c r="F35" s="15" t="s">
        <v>146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 s="8"/>
    </row>
    <row r="36" spans="1:246" s="1" customFormat="1" x14ac:dyDescent="0.25">
      <c r="A36" s="2" t="s">
        <v>187</v>
      </c>
      <c r="B36" s="2" t="s">
        <v>188</v>
      </c>
      <c r="C36" s="2" t="s">
        <v>189</v>
      </c>
      <c r="D36" s="28">
        <v>7100</v>
      </c>
      <c r="E36" s="2" t="s">
        <v>145</v>
      </c>
      <c r="F36" s="15" t="s">
        <v>148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 s="8"/>
    </row>
    <row r="37" spans="1:246" s="1" customFormat="1" x14ac:dyDescent="0.25">
      <c r="A37" s="2" t="s">
        <v>228</v>
      </c>
      <c r="B37" s="26" t="s">
        <v>229</v>
      </c>
      <c r="C37" s="26"/>
      <c r="D37" s="30">
        <v>40000</v>
      </c>
      <c r="E37" s="26" t="s">
        <v>230</v>
      </c>
      <c r="F37" s="15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 s="8"/>
    </row>
    <row r="38" spans="1:246" s="11" customFormat="1" ht="30" x14ac:dyDescent="0.25">
      <c r="A38" s="3" t="s">
        <v>44</v>
      </c>
      <c r="B38" s="3" t="s">
        <v>45</v>
      </c>
      <c r="C38" s="3"/>
      <c r="D38" s="31">
        <v>3200</v>
      </c>
      <c r="E38" s="2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4"/>
    </row>
    <row r="39" spans="1:246" s="1" customFormat="1" ht="30" x14ac:dyDescent="0.25">
      <c r="A39" s="2" t="s">
        <v>46</v>
      </c>
      <c r="B39" s="2" t="s">
        <v>47</v>
      </c>
      <c r="C39" s="6" t="s">
        <v>68</v>
      </c>
      <c r="D39" s="32">
        <v>1200</v>
      </c>
      <c r="E39" s="2" t="s">
        <v>144</v>
      </c>
      <c r="F39" s="15" t="s">
        <v>146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 s="8"/>
    </row>
    <row r="40" spans="1:246" s="1" customFormat="1" ht="30" x14ac:dyDescent="0.25">
      <c r="A40" s="2" t="s">
        <v>48</v>
      </c>
      <c r="B40" s="2" t="s">
        <v>49</v>
      </c>
      <c r="C40" s="2" t="s">
        <v>50</v>
      </c>
      <c r="D40" s="32">
        <v>1000</v>
      </c>
      <c r="E40" s="2" t="s">
        <v>144</v>
      </c>
      <c r="F40" s="15" t="s">
        <v>146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 s="8"/>
    </row>
    <row r="41" spans="1:246" s="1" customFormat="1" ht="30" x14ac:dyDescent="0.25">
      <c r="A41" s="2" t="s">
        <v>159</v>
      </c>
      <c r="B41" s="2" t="s">
        <v>160</v>
      </c>
      <c r="C41" s="2" t="s">
        <v>50</v>
      </c>
      <c r="D41" s="32">
        <v>1000</v>
      </c>
      <c r="E41" s="2" t="s">
        <v>144</v>
      </c>
      <c r="F41" s="15" t="s">
        <v>146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 s="8"/>
    </row>
    <row r="42" spans="1:246" s="11" customFormat="1" x14ac:dyDescent="0.25">
      <c r="A42" s="3" t="s">
        <v>51</v>
      </c>
      <c r="B42" s="3" t="s">
        <v>52</v>
      </c>
      <c r="C42" s="3"/>
      <c r="D42" s="31">
        <v>3250</v>
      </c>
      <c r="E42" s="2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4"/>
    </row>
    <row r="43" spans="1:246" s="1" customFormat="1" x14ac:dyDescent="0.25">
      <c r="A43" s="2" t="s">
        <v>53</v>
      </c>
      <c r="B43" s="2" t="s">
        <v>54</v>
      </c>
      <c r="C43" s="6" t="s">
        <v>173</v>
      </c>
      <c r="D43" s="32">
        <v>3250</v>
      </c>
      <c r="E43" s="2" t="s">
        <v>144</v>
      </c>
      <c r="F43" s="15" t="s">
        <v>146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 s="8"/>
    </row>
    <row r="44" spans="1:246" s="11" customFormat="1" x14ac:dyDescent="0.25">
      <c r="A44" s="3" t="s">
        <v>194</v>
      </c>
      <c r="B44" s="3" t="s">
        <v>196</v>
      </c>
      <c r="C44" s="3"/>
      <c r="D44" s="31">
        <v>550</v>
      </c>
      <c r="E44" s="2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4"/>
    </row>
    <row r="45" spans="1:246" s="1" customFormat="1" x14ac:dyDescent="0.25">
      <c r="A45" s="2" t="s">
        <v>195</v>
      </c>
      <c r="B45" s="2" t="s">
        <v>196</v>
      </c>
      <c r="C45" s="6" t="s">
        <v>197</v>
      </c>
      <c r="D45" s="32">
        <v>550</v>
      </c>
      <c r="E45" s="2" t="s">
        <v>144</v>
      </c>
      <c r="F45" s="15" t="s">
        <v>146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 s="8"/>
    </row>
    <row r="46" spans="1:246" s="11" customFormat="1" x14ac:dyDescent="0.25">
      <c r="A46" s="3" t="s">
        <v>55</v>
      </c>
      <c r="B46" s="3" t="s">
        <v>56</v>
      </c>
      <c r="C46" s="3"/>
      <c r="D46" s="31">
        <v>124000</v>
      </c>
      <c r="E46" s="2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4"/>
    </row>
    <row r="47" spans="1:246" s="11" customFormat="1" x14ac:dyDescent="0.25">
      <c r="A47" s="3" t="s">
        <v>57</v>
      </c>
      <c r="B47" s="3" t="s">
        <v>58</v>
      </c>
      <c r="C47" s="3"/>
      <c r="D47" s="31">
        <v>14300</v>
      </c>
      <c r="E47" s="2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4"/>
    </row>
    <row r="48" spans="1:246" s="1" customFormat="1" x14ac:dyDescent="0.25">
      <c r="A48" s="2" t="s">
        <v>59</v>
      </c>
      <c r="B48" s="2" t="s">
        <v>60</v>
      </c>
      <c r="C48" s="2" t="s">
        <v>61</v>
      </c>
      <c r="D48" s="32">
        <v>480</v>
      </c>
      <c r="E48" s="2" t="s">
        <v>145</v>
      </c>
      <c r="F48" s="15" t="s">
        <v>148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 s="8"/>
    </row>
    <row r="49" spans="1:246" s="1" customFormat="1" x14ac:dyDescent="0.25">
      <c r="A49" s="17">
        <v>32313</v>
      </c>
      <c r="B49" s="2" t="s">
        <v>62</v>
      </c>
      <c r="C49" s="2" t="s">
        <v>63</v>
      </c>
      <c r="D49" s="32">
        <v>300</v>
      </c>
      <c r="E49" s="2" t="s">
        <v>145</v>
      </c>
      <c r="F49" s="15" t="s">
        <v>148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 s="8"/>
    </row>
    <row r="50" spans="1:246" s="1" customFormat="1" x14ac:dyDescent="0.25">
      <c r="A50" s="17">
        <v>32319</v>
      </c>
      <c r="B50" s="2" t="s">
        <v>198</v>
      </c>
      <c r="C50" s="2" t="s">
        <v>175</v>
      </c>
      <c r="D50" s="32">
        <v>13520</v>
      </c>
      <c r="E50" s="2" t="s">
        <v>144</v>
      </c>
      <c r="F50" s="15" t="s">
        <v>200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 s="8"/>
    </row>
    <row r="51" spans="1:246" s="1" customFormat="1" x14ac:dyDescent="0.25">
      <c r="A51" s="17">
        <v>323191</v>
      </c>
      <c r="B51" s="2" t="s">
        <v>201</v>
      </c>
      <c r="C51" s="2" t="s">
        <v>175</v>
      </c>
      <c r="D51" s="32">
        <v>8000</v>
      </c>
      <c r="E51" s="2" t="s">
        <v>144</v>
      </c>
      <c r="F51" s="15" t="s">
        <v>200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 s="8"/>
    </row>
    <row r="52" spans="1:246" s="1" customFormat="1" ht="14.45" customHeight="1" x14ac:dyDescent="0.25">
      <c r="A52" s="17">
        <v>323192</v>
      </c>
      <c r="B52" s="2" t="s">
        <v>199</v>
      </c>
      <c r="C52" s="2" t="s">
        <v>175</v>
      </c>
      <c r="D52" s="32">
        <v>5520</v>
      </c>
      <c r="E52" s="2" t="s">
        <v>144</v>
      </c>
      <c r="F52" s="15" t="s">
        <v>200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 s="8"/>
    </row>
    <row r="53" spans="1:246" s="11" customFormat="1" x14ac:dyDescent="0.25">
      <c r="A53" s="3" t="s">
        <v>64</v>
      </c>
      <c r="B53" s="3" t="s">
        <v>65</v>
      </c>
      <c r="C53" s="3"/>
      <c r="D53" s="31">
        <v>39100</v>
      </c>
      <c r="E53" s="2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4"/>
    </row>
    <row r="54" spans="1:246" s="1" customFormat="1" ht="48" customHeight="1" x14ac:dyDescent="0.25">
      <c r="A54" s="2" t="s">
        <v>66</v>
      </c>
      <c r="B54" s="2" t="s">
        <v>67</v>
      </c>
      <c r="C54" s="2" t="s">
        <v>68</v>
      </c>
      <c r="D54" s="28">
        <v>26000</v>
      </c>
      <c r="E54" s="2" t="s">
        <v>211</v>
      </c>
      <c r="F54" s="15" t="s">
        <v>146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 s="8"/>
    </row>
    <row r="55" spans="1:246" s="1" customFormat="1" ht="30" x14ac:dyDescent="0.25">
      <c r="A55" s="2" t="s">
        <v>69</v>
      </c>
      <c r="B55" s="2" t="s">
        <v>70</v>
      </c>
      <c r="C55" s="2" t="s">
        <v>71</v>
      </c>
      <c r="D55" s="28">
        <v>13100</v>
      </c>
      <c r="E55" s="2" t="s">
        <v>144</v>
      </c>
      <c r="F55" s="15" t="s">
        <v>146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 s="8"/>
    </row>
    <row r="56" spans="1:246" s="11" customFormat="1" x14ac:dyDescent="0.25">
      <c r="A56" s="3" t="s">
        <v>72</v>
      </c>
      <c r="B56" s="3" t="s">
        <v>73</v>
      </c>
      <c r="C56" s="3"/>
      <c r="D56" s="27">
        <v>300</v>
      </c>
      <c r="E56" s="2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4"/>
    </row>
    <row r="57" spans="1:246" s="1" customFormat="1" x14ac:dyDescent="0.25">
      <c r="A57" s="2" t="s">
        <v>74</v>
      </c>
      <c r="B57" s="2" t="s">
        <v>75</v>
      </c>
      <c r="C57" s="2" t="s">
        <v>76</v>
      </c>
      <c r="D57" s="28">
        <v>150</v>
      </c>
      <c r="E57" s="2" t="s">
        <v>144</v>
      </c>
      <c r="F57" s="15" t="s">
        <v>147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 s="8"/>
    </row>
    <row r="58" spans="1:246" s="1" customFormat="1" x14ac:dyDescent="0.25">
      <c r="A58" s="2" t="s">
        <v>77</v>
      </c>
      <c r="B58" s="2" t="s">
        <v>78</v>
      </c>
      <c r="C58" s="2" t="s">
        <v>79</v>
      </c>
      <c r="D58" s="28">
        <v>150</v>
      </c>
      <c r="E58" s="2" t="s">
        <v>144</v>
      </c>
      <c r="F58" s="15" t="s">
        <v>146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 s="8"/>
    </row>
    <row r="59" spans="1:246" s="11" customFormat="1" x14ac:dyDescent="0.25">
      <c r="A59" s="3" t="s">
        <v>80</v>
      </c>
      <c r="B59" s="3" t="s">
        <v>81</v>
      </c>
      <c r="C59" s="3"/>
      <c r="D59" s="27">
        <v>10000</v>
      </c>
      <c r="E59" s="2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4"/>
    </row>
    <row r="60" spans="1:246" s="1" customFormat="1" ht="23.25" customHeight="1" x14ac:dyDescent="0.25">
      <c r="A60" s="2" t="s">
        <v>82</v>
      </c>
      <c r="B60" s="2" t="s">
        <v>83</v>
      </c>
      <c r="C60" s="2" t="s">
        <v>84</v>
      </c>
      <c r="D60" s="28">
        <v>6320</v>
      </c>
      <c r="E60" s="2" t="s">
        <v>145</v>
      </c>
      <c r="F60" s="15" t="s">
        <v>148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 s="8"/>
    </row>
    <row r="61" spans="1:246" s="1" customFormat="1" ht="24.75" customHeight="1" x14ac:dyDescent="0.25">
      <c r="A61" s="2" t="s">
        <v>85</v>
      </c>
      <c r="B61" s="2" t="s">
        <v>86</v>
      </c>
      <c r="C61" s="2" t="s">
        <v>87</v>
      </c>
      <c r="D61" s="28">
        <v>2400</v>
      </c>
      <c r="E61" s="2" t="s">
        <v>145</v>
      </c>
      <c r="F61" s="15" t="s">
        <v>147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 s="8"/>
    </row>
    <row r="62" spans="1:246" s="1" customFormat="1" x14ac:dyDescent="0.25">
      <c r="A62" s="2" t="s">
        <v>88</v>
      </c>
      <c r="B62" s="2" t="s">
        <v>89</v>
      </c>
      <c r="C62" s="2" t="s">
        <v>90</v>
      </c>
      <c r="D62" s="28">
        <v>240</v>
      </c>
      <c r="E62" s="2" t="s">
        <v>144</v>
      </c>
      <c r="F62" s="15" t="s">
        <v>147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 s="8"/>
    </row>
    <row r="63" spans="1:246" s="1" customFormat="1" x14ac:dyDescent="0.25">
      <c r="A63" s="2" t="s">
        <v>91</v>
      </c>
      <c r="B63" s="2" t="s">
        <v>92</v>
      </c>
      <c r="C63" s="2" t="s">
        <v>93</v>
      </c>
      <c r="D63" s="28">
        <v>240</v>
      </c>
      <c r="E63" s="2" t="s">
        <v>144</v>
      </c>
      <c r="F63" s="15" t="s">
        <v>146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 s="8"/>
    </row>
    <row r="64" spans="1:246" s="1" customFormat="1" x14ac:dyDescent="0.25">
      <c r="A64" s="2" t="s">
        <v>94</v>
      </c>
      <c r="B64" s="2" t="s">
        <v>95</v>
      </c>
      <c r="C64" s="2" t="s">
        <v>96</v>
      </c>
      <c r="D64" s="28">
        <v>800</v>
      </c>
      <c r="E64" s="2" t="s">
        <v>144</v>
      </c>
      <c r="F64" s="15" t="s">
        <v>147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 s="8"/>
    </row>
    <row r="65" spans="1:246" s="11" customFormat="1" x14ac:dyDescent="0.25">
      <c r="A65" s="3" t="s">
        <v>161</v>
      </c>
      <c r="B65" s="3" t="s">
        <v>162</v>
      </c>
      <c r="C65" s="3"/>
      <c r="D65" s="27">
        <v>9000</v>
      </c>
      <c r="E65" s="4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4"/>
    </row>
    <row r="66" spans="1:246" s="1" customFormat="1" x14ac:dyDescent="0.25">
      <c r="A66" s="2" t="s">
        <v>163</v>
      </c>
      <c r="B66" s="2" t="s">
        <v>164</v>
      </c>
      <c r="C66" s="2"/>
      <c r="D66" s="28">
        <v>9000</v>
      </c>
      <c r="E66" s="2" t="s">
        <v>144</v>
      </c>
      <c r="F66" s="15" t="s">
        <v>147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 s="8"/>
    </row>
    <row r="67" spans="1:246" s="11" customFormat="1" x14ac:dyDescent="0.25">
      <c r="A67" s="3" t="s">
        <v>97</v>
      </c>
      <c r="B67" s="3" t="s">
        <v>98</v>
      </c>
      <c r="C67" s="3"/>
      <c r="D67" s="27">
        <v>8100</v>
      </c>
      <c r="E67" s="2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4"/>
    </row>
    <row r="68" spans="1:246" s="1" customFormat="1" x14ac:dyDescent="0.25">
      <c r="A68" s="2" t="s">
        <v>99</v>
      </c>
      <c r="B68" s="2" t="s">
        <v>100</v>
      </c>
      <c r="C68" s="2" t="s">
        <v>101</v>
      </c>
      <c r="D68" s="28">
        <v>6800</v>
      </c>
      <c r="E68" s="2" t="s">
        <v>144</v>
      </c>
      <c r="F68" s="15" t="s">
        <v>147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 s="8"/>
    </row>
    <row r="69" spans="1:246" s="1" customFormat="1" x14ac:dyDescent="0.25">
      <c r="A69" s="2" t="s">
        <v>102</v>
      </c>
      <c r="B69" s="2" t="s">
        <v>103</v>
      </c>
      <c r="C69" s="2" t="s">
        <v>104</v>
      </c>
      <c r="D69" s="28">
        <v>1300</v>
      </c>
      <c r="E69" s="2" t="s">
        <v>144</v>
      </c>
      <c r="F69" s="15" t="s">
        <v>147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 s="8"/>
    </row>
    <row r="70" spans="1:246" s="1" customFormat="1" x14ac:dyDescent="0.25">
      <c r="A70" s="3" t="s">
        <v>222</v>
      </c>
      <c r="B70" s="3" t="s">
        <v>223</v>
      </c>
      <c r="C70" s="2" t="s">
        <v>224</v>
      </c>
      <c r="D70" s="27">
        <v>36900</v>
      </c>
      <c r="E70" s="2" t="s">
        <v>144</v>
      </c>
      <c r="F70" s="15" t="s">
        <v>146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 s="8"/>
    </row>
    <row r="71" spans="1:246" s="11" customFormat="1" x14ac:dyDescent="0.25">
      <c r="A71" s="3" t="s">
        <v>105</v>
      </c>
      <c r="B71" s="3" t="s">
        <v>106</v>
      </c>
      <c r="C71" s="3"/>
      <c r="D71" s="27">
        <v>4600</v>
      </c>
      <c r="E71" s="2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4"/>
    </row>
    <row r="72" spans="1:246" s="1" customFormat="1" x14ac:dyDescent="0.25">
      <c r="A72" s="2" t="s">
        <v>165</v>
      </c>
      <c r="B72" s="2" t="s">
        <v>166</v>
      </c>
      <c r="C72" s="2" t="s">
        <v>174</v>
      </c>
      <c r="D72" s="28">
        <v>4600</v>
      </c>
      <c r="E72" s="2" t="s">
        <v>144</v>
      </c>
      <c r="F72" s="15" t="s">
        <v>146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 s="8"/>
    </row>
    <row r="73" spans="1:246" s="11" customFormat="1" x14ac:dyDescent="0.25">
      <c r="A73" s="3" t="s">
        <v>107</v>
      </c>
      <c r="B73" s="3" t="s">
        <v>108</v>
      </c>
      <c r="C73" s="3"/>
      <c r="D73" s="27">
        <v>1700</v>
      </c>
      <c r="E73" s="2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4"/>
    </row>
    <row r="74" spans="1:246" s="1" customFormat="1" x14ac:dyDescent="0.25">
      <c r="A74" s="2" t="s">
        <v>109</v>
      </c>
      <c r="B74" s="2" t="s">
        <v>110</v>
      </c>
      <c r="C74" s="6" t="s">
        <v>172</v>
      </c>
      <c r="D74" s="28">
        <v>1700</v>
      </c>
      <c r="E74" s="2" t="s">
        <v>144</v>
      </c>
      <c r="F74" s="15" t="s">
        <v>146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 s="8"/>
    </row>
    <row r="75" spans="1:246" s="11" customFormat="1" ht="30" x14ac:dyDescent="0.25">
      <c r="A75" s="3" t="s">
        <v>111</v>
      </c>
      <c r="B75" s="3" t="s">
        <v>220</v>
      </c>
      <c r="C75" s="3"/>
      <c r="D75" s="27">
        <f>(D76+D78+D79+D81)</f>
        <v>50900</v>
      </c>
      <c r="E75" s="2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4"/>
    </row>
    <row r="76" spans="1:246" s="11" customFormat="1" x14ac:dyDescent="0.25">
      <c r="A76" s="3" t="s">
        <v>112</v>
      </c>
      <c r="B76" s="3" t="s">
        <v>113</v>
      </c>
      <c r="C76" s="3"/>
      <c r="D76" s="27">
        <v>3300</v>
      </c>
      <c r="E76" s="2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4"/>
    </row>
    <row r="77" spans="1:246" s="1" customFormat="1" x14ac:dyDescent="0.25">
      <c r="A77" s="2" t="s">
        <v>114</v>
      </c>
      <c r="B77" s="2" t="s">
        <v>115</v>
      </c>
      <c r="C77" s="2" t="s">
        <v>116</v>
      </c>
      <c r="D77" s="28">
        <v>3300</v>
      </c>
      <c r="E77" s="2" t="s">
        <v>145</v>
      </c>
      <c r="F77" s="15" t="s">
        <v>148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 s="8"/>
    </row>
    <row r="78" spans="1:246" s="1" customFormat="1" x14ac:dyDescent="0.25">
      <c r="A78" s="3" t="s">
        <v>167</v>
      </c>
      <c r="B78" s="3" t="s">
        <v>168</v>
      </c>
      <c r="C78" s="3"/>
      <c r="D78" s="27">
        <v>200</v>
      </c>
      <c r="E78" s="2"/>
      <c r="F78" s="15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 s="8"/>
    </row>
    <row r="79" spans="1:246" s="11" customFormat="1" x14ac:dyDescent="0.25">
      <c r="A79" s="3" t="s">
        <v>117</v>
      </c>
      <c r="B79" s="3" t="s">
        <v>118</v>
      </c>
      <c r="C79" s="3"/>
      <c r="D79" s="27">
        <v>700</v>
      </c>
      <c r="E79" s="2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4"/>
    </row>
    <row r="80" spans="1:246" s="1" customFormat="1" x14ac:dyDescent="0.25">
      <c r="A80" s="2" t="s">
        <v>119</v>
      </c>
      <c r="B80" s="2" t="s">
        <v>120</v>
      </c>
      <c r="C80" s="2" t="s">
        <v>121</v>
      </c>
      <c r="D80" s="28">
        <v>700</v>
      </c>
      <c r="E80" s="2" t="s">
        <v>144</v>
      </c>
      <c r="F80" s="15" t="s">
        <v>146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 s="8"/>
    </row>
    <row r="81" spans="1:246" s="11" customFormat="1" x14ac:dyDescent="0.25">
      <c r="A81" s="3" t="s">
        <v>122</v>
      </c>
      <c r="B81" s="3" t="s">
        <v>123</v>
      </c>
      <c r="C81" s="3"/>
      <c r="D81" s="27">
        <v>46700</v>
      </c>
      <c r="E81" s="2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4"/>
    </row>
    <row r="82" spans="1:246" s="1" customFormat="1" x14ac:dyDescent="0.25">
      <c r="A82" s="2" t="s">
        <v>124</v>
      </c>
      <c r="B82" s="2" t="s">
        <v>123</v>
      </c>
      <c r="C82" s="2" t="s">
        <v>125</v>
      </c>
      <c r="D82" s="19">
        <v>8000</v>
      </c>
      <c r="E82" s="2" t="s">
        <v>144</v>
      </c>
      <c r="F82" s="15" t="s">
        <v>146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 s="8"/>
    </row>
    <row r="83" spans="1:246" s="1" customFormat="1" ht="30" x14ac:dyDescent="0.25">
      <c r="A83" s="2" t="s">
        <v>124</v>
      </c>
      <c r="B83" s="2" t="s">
        <v>202</v>
      </c>
      <c r="C83" s="2" t="s">
        <v>125</v>
      </c>
      <c r="D83" s="19">
        <v>38700</v>
      </c>
      <c r="E83" s="2" t="s">
        <v>144</v>
      </c>
      <c r="F83" s="15" t="s">
        <v>203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 s="8"/>
    </row>
    <row r="84" spans="1:246" s="11" customFormat="1" x14ac:dyDescent="0.25">
      <c r="A84" s="3" t="s">
        <v>126</v>
      </c>
      <c r="B84" s="3" t="s">
        <v>127</v>
      </c>
      <c r="C84" s="3"/>
      <c r="D84" s="27">
        <f>SUM(D85)</f>
        <v>9000</v>
      </c>
      <c r="E84" s="2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4"/>
    </row>
    <row r="85" spans="1:246" s="11" customFormat="1" x14ac:dyDescent="0.25">
      <c r="A85" s="3" t="s">
        <v>128</v>
      </c>
      <c r="B85" s="3" t="s">
        <v>129</v>
      </c>
      <c r="C85" s="3"/>
      <c r="D85" s="27">
        <f>(D86+D87)</f>
        <v>9000</v>
      </c>
      <c r="E85" s="2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4"/>
    </row>
    <row r="86" spans="1:246" s="11" customFormat="1" x14ac:dyDescent="0.25">
      <c r="A86" s="3" t="s">
        <v>130</v>
      </c>
      <c r="B86" s="3" t="s">
        <v>131</v>
      </c>
      <c r="C86" s="4" t="s">
        <v>132</v>
      </c>
      <c r="D86" s="27">
        <v>600</v>
      </c>
      <c r="E86" s="2" t="s">
        <v>144</v>
      </c>
      <c r="F86" s="15" t="s">
        <v>147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4"/>
    </row>
    <row r="87" spans="1:246" s="11" customFormat="1" x14ac:dyDescent="0.25">
      <c r="A87" s="3" t="s">
        <v>170</v>
      </c>
      <c r="B87" s="3" t="s">
        <v>171</v>
      </c>
      <c r="C87" s="25"/>
      <c r="D87" s="27">
        <v>8400</v>
      </c>
      <c r="E87" s="2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4"/>
    </row>
    <row r="88" spans="1:246" s="11" customFormat="1" ht="30" x14ac:dyDescent="0.25">
      <c r="A88" s="12">
        <v>37</v>
      </c>
      <c r="B88" s="3" t="s">
        <v>176</v>
      </c>
      <c r="C88" s="4"/>
      <c r="D88" s="27">
        <v>43200</v>
      </c>
      <c r="E88" s="2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4"/>
    </row>
    <row r="89" spans="1:246" s="11" customFormat="1" ht="30" x14ac:dyDescent="0.25">
      <c r="A89" s="12">
        <v>372</v>
      </c>
      <c r="B89" s="3" t="s">
        <v>177</v>
      </c>
      <c r="C89" s="4"/>
      <c r="D89" s="27">
        <v>43200</v>
      </c>
      <c r="E89" s="2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4"/>
    </row>
    <row r="90" spans="1:246" s="11" customFormat="1" x14ac:dyDescent="0.25">
      <c r="A90" s="12">
        <v>3721</v>
      </c>
      <c r="B90" s="3" t="s">
        <v>219</v>
      </c>
      <c r="C90" s="24"/>
      <c r="D90" s="27">
        <v>600</v>
      </c>
      <c r="E90" s="2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4"/>
    </row>
    <row r="91" spans="1:246" s="11" customFormat="1" ht="30" x14ac:dyDescent="0.25">
      <c r="A91" s="12">
        <v>3722</v>
      </c>
      <c r="B91" s="3" t="s">
        <v>178</v>
      </c>
      <c r="C91" s="25" t="s">
        <v>221</v>
      </c>
      <c r="D91" s="27">
        <v>42600</v>
      </c>
      <c r="E91" s="2" t="s">
        <v>204</v>
      </c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4"/>
    </row>
    <row r="92" spans="1:246" s="11" customFormat="1" ht="30" x14ac:dyDescent="0.25">
      <c r="A92" s="3" t="s">
        <v>133</v>
      </c>
      <c r="B92" s="3" t="s">
        <v>134</v>
      </c>
      <c r="C92" s="3"/>
      <c r="D92" s="27">
        <f>SUM(D93+D96)</f>
        <v>65770</v>
      </c>
      <c r="E92" s="2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4"/>
    </row>
    <row r="93" spans="1:246" s="11" customFormat="1" x14ac:dyDescent="0.25">
      <c r="A93" s="3" t="s">
        <v>135</v>
      </c>
      <c r="B93" s="3" t="s">
        <v>136</v>
      </c>
      <c r="C93" s="3"/>
      <c r="D93" s="27">
        <f>SUM(D94:D95)</f>
        <v>6130</v>
      </c>
      <c r="E93" s="2" t="s">
        <v>144</v>
      </c>
      <c r="F93" s="15" t="s">
        <v>146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4"/>
    </row>
    <row r="94" spans="1:246" s="11" customFormat="1" ht="30" x14ac:dyDescent="0.25">
      <c r="A94" s="3" t="s">
        <v>137</v>
      </c>
      <c r="B94" s="3" t="s">
        <v>138</v>
      </c>
      <c r="C94" s="4" t="s">
        <v>139</v>
      </c>
      <c r="D94" s="27">
        <v>5710</v>
      </c>
      <c r="E94" s="2" t="s">
        <v>144</v>
      </c>
      <c r="F94" s="15" t="s">
        <v>216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4"/>
    </row>
    <row r="95" spans="1:246" s="11" customFormat="1" x14ac:dyDescent="0.25">
      <c r="A95" s="3" t="s">
        <v>206</v>
      </c>
      <c r="B95" s="3" t="s">
        <v>207</v>
      </c>
      <c r="C95" s="4"/>
      <c r="D95" s="27">
        <v>420</v>
      </c>
      <c r="E95" s="2" t="s">
        <v>144</v>
      </c>
      <c r="F95" s="15" t="s">
        <v>146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4"/>
    </row>
    <row r="96" spans="1:246" s="11" customFormat="1" x14ac:dyDescent="0.25">
      <c r="A96" s="3" t="s">
        <v>143</v>
      </c>
      <c r="B96" s="3" t="s">
        <v>141</v>
      </c>
      <c r="C96" s="3"/>
      <c r="D96" s="27">
        <v>59640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4"/>
    </row>
    <row r="97" spans="1:246" s="11" customFormat="1" ht="30" x14ac:dyDescent="0.25">
      <c r="A97" s="3" t="s">
        <v>140</v>
      </c>
      <c r="B97" s="3" t="s">
        <v>141</v>
      </c>
      <c r="C97" s="4" t="s">
        <v>142</v>
      </c>
      <c r="D97" s="27">
        <v>59640</v>
      </c>
      <c r="E97" s="2" t="s">
        <v>205</v>
      </c>
      <c r="F97" s="15" t="s">
        <v>146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4"/>
    </row>
    <row r="99" spans="1:246" x14ac:dyDescent="0.25">
      <c r="B99" s="16"/>
    </row>
    <row r="100" spans="1:246" x14ac:dyDescent="0.25">
      <c r="B100" s="23" t="s">
        <v>212</v>
      </c>
      <c r="E100" s="22" t="s">
        <v>213</v>
      </c>
    </row>
    <row r="103" spans="1:246" x14ac:dyDescent="0.25">
      <c r="B103" s="20"/>
      <c r="E103" s="21"/>
    </row>
    <row r="104" spans="1:246" x14ac:dyDescent="0.25">
      <c r="B104" s="22" t="s">
        <v>217</v>
      </c>
      <c r="E104" s="22" t="s">
        <v>214</v>
      </c>
    </row>
  </sheetData>
  <mergeCells count="1">
    <mergeCell ref="A8:F8"/>
  </mergeCells>
  <dataValidations count="1">
    <dataValidation type="list" allowBlank="1" showInputMessage="1" showErrorMessage="1" promptTitle="Ugovor/OS/Narudžbenica" prompt="je obavezan podatak" sqref="F97 F10:F95">
      <formula1>UON</formula1>
    </dataValidation>
  </dataValidation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2023.g.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Harapin</dc:creator>
  <cp:lastModifiedBy>Windows korisnik</cp:lastModifiedBy>
  <cp:lastPrinted>2022-12-27T09:59:47Z</cp:lastPrinted>
  <dcterms:created xsi:type="dcterms:W3CDTF">2019-02-25T15:31:35Z</dcterms:created>
  <dcterms:modified xsi:type="dcterms:W3CDTF">2023-12-22T11:39:03Z</dcterms:modified>
</cp:coreProperties>
</file>